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<sst xmlns="http://schemas.openxmlformats.org/spreadsheetml/2006/main" count="136" uniqueCount="126">
  <si>
    <t>Cheddon Fitzpaine Parish Council</t>
  </si>
  <si>
    <t>Summary Receipts and Payments Account</t>
  </si>
  <si>
    <t>Receipts</t>
  </si>
  <si>
    <t>Precept</t>
  </si>
  <si>
    <t>Payments</t>
  </si>
  <si>
    <t>Mileage</t>
  </si>
  <si>
    <t>Hall Hire</t>
  </si>
  <si>
    <t>Insurance</t>
  </si>
  <si>
    <t>Audit Fees</t>
  </si>
  <si>
    <t>Burial Grant</t>
  </si>
  <si>
    <t>Total Payments</t>
  </si>
  <si>
    <t>Vat</t>
  </si>
  <si>
    <t>Add Total Receipts</t>
  </si>
  <si>
    <t>Total</t>
  </si>
  <si>
    <t>Less Payments</t>
  </si>
  <si>
    <t>These cumlative funds are represented by:</t>
  </si>
  <si>
    <t>Bank Current Account</t>
  </si>
  <si>
    <t>National Savings Account</t>
  </si>
  <si>
    <t>Total Funds</t>
  </si>
  <si>
    <t>Date</t>
  </si>
  <si>
    <t>TDBC Burial Grant</t>
  </si>
  <si>
    <t>TDBC Footpath Grant</t>
  </si>
  <si>
    <t>Total Receipts</t>
  </si>
  <si>
    <t>Surplus (Receipts less Payments)</t>
  </si>
  <si>
    <t>Deficit (Payments less Receipts)</t>
  </si>
  <si>
    <t>None</t>
  </si>
  <si>
    <t>Clerk and Responsible Financial Officer</t>
  </si>
  <si>
    <t>Jo Pearson, 32 Portland Street, Taunton, TA1 1UZ</t>
  </si>
  <si>
    <t>Tel:  01823 259478</t>
  </si>
  <si>
    <t>Supporting Statement/Notes Attached to the Receipts and Payments Account</t>
  </si>
  <si>
    <t>Assets</t>
  </si>
  <si>
    <t>Cheddon Ward</t>
  </si>
  <si>
    <t>2.  Entrance to Memorial Hall - Metal Notice Board</t>
  </si>
  <si>
    <t>3. By Church wall - Metal Notice Board</t>
  </si>
  <si>
    <t>Maidenbrook Ward</t>
  </si>
  <si>
    <t>Cheddon Ward - 'Cheddon Fitzpaine'</t>
  </si>
  <si>
    <t>1.  Rowford Hill</t>
  </si>
  <si>
    <t>2.  Corner near South Lodge/Hestercombe side</t>
  </si>
  <si>
    <t>3.  Entrance to village from Goosenford</t>
  </si>
  <si>
    <t>4.  Maidenbrook Lane</t>
  </si>
  <si>
    <t>5.  Summerleaze near junction with footpath - Metal Notice Board</t>
  </si>
  <si>
    <t xml:space="preserve">1.  Upper Cheddon - Wooden Notice Board  </t>
  </si>
  <si>
    <t xml:space="preserve">Leases:   </t>
  </si>
  <si>
    <t>The Council has no leasehold property</t>
  </si>
  <si>
    <t>Debtors:</t>
  </si>
  <si>
    <t>Creditors:</t>
  </si>
  <si>
    <t>Tenancies:</t>
  </si>
  <si>
    <t>The Council has no tenancies</t>
  </si>
  <si>
    <t>Section 137 Payments</t>
  </si>
  <si>
    <t>Agency Work</t>
  </si>
  <si>
    <t>Advertising/Publicity</t>
  </si>
  <si>
    <t>Superannuation</t>
  </si>
  <si>
    <t>Borrowings:</t>
  </si>
  <si>
    <t>1 Wooden Bench</t>
  </si>
  <si>
    <t xml:space="preserve">Total Value of Assets:  </t>
  </si>
  <si>
    <t>Vat Refund</t>
  </si>
  <si>
    <t>4.  Waterleaze near Pillar-box - Aluminium Notice Board</t>
  </si>
  <si>
    <t>3 Grit bins</t>
  </si>
  <si>
    <t>Receipt in Advance:</t>
  </si>
  <si>
    <t>Interest - NS&amp;I</t>
  </si>
  <si>
    <t>Beside Canal &amp; Summerleaze Crescent</t>
  </si>
  <si>
    <t>2 Rubbish Bins</t>
  </si>
  <si>
    <t>2 Dog Waste Bins</t>
  </si>
  <si>
    <t>Yallands Hill &amp; Stoney Furlong</t>
  </si>
  <si>
    <t>Chairman</t>
  </si>
  <si>
    <t>Signed                         …………………………………………….</t>
  </si>
  <si>
    <t xml:space="preserve">We certify that the above statement properly presents the receipts and </t>
  </si>
  <si>
    <t>payments for the year</t>
  </si>
  <si>
    <t xml:space="preserve">Approved by the Cheddon Fitzpaine Parish Council at a meeting held </t>
  </si>
  <si>
    <t>Section 137  (CAB)</t>
  </si>
  <si>
    <t xml:space="preserve"> </t>
  </si>
  <si>
    <t>The Council has one unpresented cheque</t>
  </si>
  <si>
    <t>Bank Reserve CIL Account</t>
  </si>
  <si>
    <t>1 x Laptop computer (Aspire)</t>
  </si>
  <si>
    <t>2 x Picnic Tables</t>
  </si>
  <si>
    <t>At Clerk's home</t>
  </si>
  <si>
    <t>Stoney Furlong</t>
  </si>
  <si>
    <t xml:space="preserve">Unpresented cheques - </t>
  </si>
  <si>
    <t>Situated in public space off Waterleaze - replaced January 2018 (amount increased by £100 from 16-17)</t>
  </si>
  <si>
    <t>8 x sets of litter picking equipment</t>
  </si>
  <si>
    <t>5 x Notice Boards</t>
  </si>
  <si>
    <t>4 x Village Nameplates</t>
  </si>
  <si>
    <t>Installed January 2018</t>
  </si>
  <si>
    <t>Roadsign</t>
  </si>
  <si>
    <t>Balance carried forward: ( NS&amp;I £)</t>
  </si>
  <si>
    <t>Neighbourhood Plan/NP Review</t>
  </si>
  <si>
    <t>2018/19</t>
  </si>
  <si>
    <t xml:space="preserve">1 x 'To the Church' roadsign </t>
  </si>
  <si>
    <t>Northwalls Grange</t>
  </si>
  <si>
    <t>Notice Board - property of David Wilson Homes</t>
  </si>
  <si>
    <t>Signed for by residents                                     £200 - noted but no real insurance value.</t>
  </si>
  <si>
    <t>VAT outstanding as at 31/3/2019</t>
  </si>
  <si>
    <t xml:space="preserve">Section 137 of the Local Government Act 1972 enables Parish Council to spend up to the produce of £7.86 per elector for the benefit of people in the area on activities or projects not specifically authorised by other powers.  A payment of £100 was made to each: CAB, MIND, ARC, Musgrove Scanner Appeal, Air Ambulance.  </t>
  </si>
  <si>
    <t>Contingency: Planning applications/overtime</t>
  </si>
  <si>
    <t>Country Park</t>
  </si>
  <si>
    <t>Street Furniture: bus shelter clean</t>
  </si>
  <si>
    <t>2020-21</t>
  </si>
  <si>
    <t xml:space="preserve">CIL Receipts </t>
  </si>
  <si>
    <t xml:space="preserve">SWT Council Grant via West Monkton Parish Council </t>
  </si>
  <si>
    <t>Litter picking equipment</t>
  </si>
  <si>
    <t>SWT Council - Costs May 2019</t>
  </si>
  <si>
    <t>NPMap Design/NP Map Printing £1540/£1204.43</t>
  </si>
  <si>
    <t>Advertising for Clerk</t>
  </si>
  <si>
    <t xml:space="preserve">Office Expenses </t>
  </si>
  <si>
    <t>New website</t>
  </si>
  <si>
    <t>Training</t>
  </si>
  <si>
    <t>Projector</t>
  </si>
  <si>
    <t xml:space="preserve">Newsletter and printing </t>
  </si>
  <si>
    <t xml:space="preserve">Memberships - incl SALC/SLCC/CCS </t>
  </si>
  <si>
    <t xml:space="preserve">Grants  </t>
  </si>
  <si>
    <t xml:space="preserve">NP Play Park Signs </t>
  </si>
  <si>
    <t xml:space="preserve">Empty /installation of Waste Bins </t>
  </si>
  <si>
    <t>Clerk &amp; RFO:</t>
  </si>
  <si>
    <t>Sammie Millard-Jones</t>
  </si>
  <si>
    <t>2021-22</t>
  </si>
  <si>
    <t>Balance brought forward 01/04/2021</t>
  </si>
  <si>
    <t>RECEIPTS AND PAYMENTS SUMMARY 2021/2022</t>
  </si>
  <si>
    <t>Interest - Natwest &amp; NS&amp;I</t>
  </si>
  <si>
    <t xml:space="preserve">Misc </t>
  </si>
  <si>
    <t>Climate Emergency Grant SCC</t>
  </si>
  <si>
    <t>Country Park Expenditure (Grant)</t>
  </si>
  <si>
    <t>Staff Salary/ NI/PAYE/Pension</t>
  </si>
  <si>
    <t>Admin &amp; Printing</t>
  </si>
  <si>
    <t>Maintenance</t>
  </si>
  <si>
    <t>Country Park Account</t>
  </si>
  <si>
    <t>13th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</si>
</sst>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  <numFmt numFmtId="166" formatCode="&quot;£&quot;#,##0.00;[Red]&quot;£&quot;#,##0.00"/>
    <numFmt numFmtId="167" formatCode="[$-F800]dddd\,\ mmmm\ dd\,\ yyyy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u val="single"/>
      <sz val="14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i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/>
    <xf numFmtId="0" fontId="2" fillId="0" borderId="0" xfId="0" applyFont="1"/>
    <xf numFmtId="6" fontId="4" fillId="0" borderId="0" xfId="0" applyNumberFormat="1" applyFont="1"/>
    <xf numFmtId="6" fontId="3" fillId="0" borderId="0" xfId="0" applyNumberFormat="1" applyFont="1"/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>
      <alignment horizontal="right" vertical="center" wrapText="1"/>
    </xf>
    <xf numFmtId="0" fontId="0" fillId="0" borderId="1" xfId="0" applyBorder="1"/>
    <xf numFmtId="164" fontId="13" fillId="0" borderId="1" xfId="0" applyNumberFormat="1" applyFont="1" applyBorder="1"/>
    <xf numFmtId="164" fontId="9" fillId="0" borderId="1" xfId="0" applyNumberFormat="1" applyFont="1" applyBorder="1"/>
    <xf numFmtId="164" fontId="0" fillId="0" borderId="0" xfId="0" applyNumberFormat="1" applyFont="1"/>
    <xf numFmtId="165" fontId="0" fillId="0" borderId="0" xfId="0" applyNumberFormat="1" applyFont="1"/>
    <xf numFmtId="0" fontId="2" fillId="0" borderId="1" xfId="0" applyFont="1" applyBorder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vertical="center"/>
    </xf>
    <xf numFmtId="0" fontId="17" fillId="0" borderId="0" xfId="0" applyFont="1"/>
    <xf numFmtId="0" fontId="19" fillId="0" borderId="0" xfId="0" applyFont="1" applyAlignment="1">
      <alignment/>
    </xf>
    <xf numFmtId="0" fontId="19" fillId="0" borderId="0" xfId="0" applyFont="1"/>
    <xf numFmtId="0" fontId="13" fillId="0" borderId="0" xfId="0" applyFont="1" applyAlignment="1">
      <alignment vertical="center"/>
    </xf>
    <xf numFmtId="0" fontId="11" fillId="2" borderId="1" xfId="0" applyFont="1" applyFill="1" applyBorder="1"/>
    <xf numFmtId="166" fontId="13" fillId="0" borderId="1" xfId="0" applyNumberFormat="1" applyFont="1" applyBorder="1"/>
    <xf numFmtId="0" fontId="21" fillId="0" borderId="0" xfId="0" applyFont="1"/>
    <xf numFmtId="164" fontId="12" fillId="0" borderId="1" xfId="0" applyNumberFormat="1" applyFont="1" applyBorder="1" applyAlignment="1">
      <alignment horizontal="right"/>
    </xf>
    <xf numFmtId="0" fontId="0" fillId="0" borderId="0" xfId="0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6" fontId="23" fillId="0" borderId="0" xfId="0" applyNumberFormat="1" applyFont="1"/>
    <xf numFmtId="0" fontId="25" fillId="0" borderId="0" xfId="0" applyFont="1"/>
    <xf numFmtId="0" fontId="26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27" fillId="0" borderId="0" xfId="0" applyFont="1" applyAlignment="1">
      <alignment wrapText="1"/>
    </xf>
    <xf numFmtId="0" fontId="28" fillId="0" borderId="0" xfId="0" applyFont="1"/>
    <xf numFmtId="167" fontId="28" fillId="0" borderId="0" xfId="0" applyNumberFormat="1" applyFont="1"/>
    <xf numFmtId="0" fontId="21" fillId="0" borderId="0" xfId="0" applyFont="1" applyBorder="1"/>
    <xf numFmtId="0" fontId="0" fillId="0" borderId="0" xfId="0" applyAlignment="1">
      <alignment vertical="center"/>
    </xf>
    <xf numFmtId="6" fontId="0" fillId="0" borderId="0" xfId="0" applyNumberFormat="1" applyFont="1"/>
    <xf numFmtId="0" fontId="25" fillId="0" borderId="0" xfId="0" applyFont="1" applyAlignment="1">
      <alignment wrapText="1"/>
    </xf>
    <xf numFmtId="0" fontId="13" fillId="2" borderId="2" xfId="0" applyFont="1" applyFill="1" applyBorder="1"/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3" fillId="0" borderId="2" xfId="0" applyFont="1" applyBorder="1"/>
    <xf numFmtId="0" fontId="18" fillId="0" borderId="2" xfId="0" applyFont="1" applyBorder="1"/>
    <xf numFmtId="0" fontId="18" fillId="2" borderId="2" xfId="0" applyFont="1" applyFill="1" applyBorder="1"/>
    <xf numFmtId="0" fontId="20" fillId="2" borderId="2" xfId="0" applyFont="1" applyFill="1" applyBorder="1" applyAlignment="1">
      <alignment horizontal="left"/>
    </xf>
    <xf numFmtId="0" fontId="20" fillId="2" borderId="2" xfId="0" applyFont="1" applyFill="1" applyBorder="1"/>
    <xf numFmtId="0" fontId="19" fillId="0" borderId="2" xfId="0" applyFont="1" applyBorder="1"/>
    <xf numFmtId="0" fontId="30" fillId="0" borderId="0" xfId="0" applyFont="1"/>
    <xf numFmtId="0" fontId="31" fillId="0" borderId="0" xfId="0" applyFont="1"/>
    <xf numFmtId="0" fontId="14" fillId="0" borderId="0" xfId="0" applyFont="1"/>
    <xf numFmtId="0" fontId="15" fillId="0" borderId="2" xfId="0" applyFont="1" applyBorder="1"/>
    <xf numFmtId="166" fontId="8" fillId="0" borderId="1" xfId="0" applyNumberFormat="1" applyFont="1" applyBorder="1"/>
    <xf numFmtId="166" fontId="0" fillId="0" borderId="1" xfId="0" applyNumberFormat="1" applyBorder="1"/>
    <xf numFmtId="8" fontId="8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0" fontId="0" fillId="3" borderId="1" xfId="0" applyFill="1" applyBorder="1"/>
    <xf numFmtId="166" fontId="0" fillId="0" borderId="1" xfId="0" applyNumberFormat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3" xfId="0" applyNumberFormat="1" applyFill="1" applyBorder="1" applyAlignment="1">
      <alignment horizontal="right"/>
    </xf>
    <xf numFmtId="166" fontId="12" fillId="0" borderId="1" xfId="0" applyNumberFormat="1" applyFont="1" applyBorder="1"/>
    <xf numFmtId="166" fontId="12" fillId="3" borderId="1" xfId="0" applyNumberFormat="1" applyFont="1" applyFill="1" applyBorder="1"/>
    <xf numFmtId="0" fontId="8" fillId="0" borderId="0" xfId="0" applyFont="1" applyAlignment="1">
      <alignment vertical="center"/>
    </xf>
    <xf numFmtId="0" fontId="19" fillId="0" borderId="0" xfId="0" applyFont="1" applyFill="1"/>
    <xf numFmtId="167" fontId="19" fillId="0" borderId="0" xfId="0" applyNumberFormat="1" applyFont="1" applyFill="1" applyAlignment="1">
      <alignment horizontal="left"/>
    </xf>
    <xf numFmtId="167" fontId="19" fillId="0" borderId="0" xfId="0" applyNumberFormat="1" applyFont="1" applyFill="1"/>
    <xf numFmtId="0" fontId="19" fillId="0" borderId="0" xfId="0" applyFont="1" applyFill="1" applyAlignment="1">
      <alignment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tabSelected="1" zoomScale="130" zoomScaleNormal="130" workbookViewId="0" topLeftCell="A1">
      <selection activeCell="A88" sqref="A88"/>
    </sheetView>
  </sheetViews>
  <sheetFormatPr defaultColWidth="8.8515625" defaultRowHeight="15"/>
  <cols>
    <col min="1" max="1" width="20.421875" style="36" customWidth="1"/>
    <col min="2" max="2" width="48.57421875" style="36" customWidth="1"/>
    <col min="3" max="3" width="16.00390625" style="0" customWidth="1"/>
  </cols>
  <sheetData>
    <row r="1" spans="1:3" ht="21">
      <c r="A1" s="24"/>
      <c r="B1" s="79" t="s">
        <v>0</v>
      </c>
      <c r="C1" s="80"/>
    </row>
    <row r="2" spans="1:3" ht="18.75">
      <c r="A2" s="24"/>
      <c r="B2" s="77" t="s">
        <v>1</v>
      </c>
      <c r="C2" s="78"/>
    </row>
    <row r="3" spans="1:3" ht="18.75">
      <c r="A3" s="64" t="s">
        <v>96</v>
      </c>
      <c r="B3" s="45" t="s">
        <v>2</v>
      </c>
      <c r="C3" s="64" t="s">
        <v>114</v>
      </c>
    </row>
    <row r="4" spans="1:3" ht="15">
      <c r="A4" s="66">
        <v>31062</v>
      </c>
      <c r="B4" s="46" t="s">
        <v>3</v>
      </c>
      <c r="C4" s="66">
        <v>35426.21</v>
      </c>
    </row>
    <row r="5" spans="1:3" ht="15">
      <c r="A5" s="66">
        <v>320</v>
      </c>
      <c r="B5" s="46" t="s">
        <v>20</v>
      </c>
      <c r="C5" s="66">
        <v>320</v>
      </c>
    </row>
    <row r="6" spans="1:3" ht="15">
      <c r="A6" s="66">
        <v>200</v>
      </c>
      <c r="B6" s="46" t="s">
        <v>21</v>
      </c>
      <c r="C6" s="66">
        <v>200</v>
      </c>
    </row>
    <row r="7" spans="1:3" ht="15">
      <c r="A7" s="66">
        <v>2.57</v>
      </c>
      <c r="B7" s="46" t="s">
        <v>117</v>
      </c>
      <c r="C7" s="66">
        <v>0.72</v>
      </c>
    </row>
    <row r="8" spans="1:3" s="8" customFormat="1" ht="15">
      <c r="A8" s="66">
        <v>22.33</v>
      </c>
      <c r="B8" s="46" t="s">
        <v>59</v>
      </c>
      <c r="C8" s="66"/>
    </row>
    <row r="9" spans="1:3" s="4" customFormat="1" ht="15">
      <c r="A9" s="66">
        <v>1552.17</v>
      </c>
      <c r="B9" s="46" t="s">
        <v>55</v>
      </c>
      <c r="C9" s="66">
        <v>2421.6</v>
      </c>
    </row>
    <row r="10" spans="1:7" s="4" customFormat="1" ht="29.25" customHeight="1">
      <c r="A10" s="66">
        <v>243.99</v>
      </c>
      <c r="B10" s="47" t="s">
        <v>118</v>
      </c>
      <c r="C10" s="66">
        <v>5389.39</v>
      </c>
      <c r="G10" s="10"/>
    </row>
    <row r="11" spans="1:7" s="8" customFormat="1" ht="18" customHeight="1">
      <c r="A11" s="69">
        <v>0</v>
      </c>
      <c r="B11" s="47" t="s">
        <v>97</v>
      </c>
      <c r="C11" s="69"/>
      <c r="G11" s="10"/>
    </row>
    <row r="12" spans="1:7" s="8" customFormat="1" ht="18" customHeight="1">
      <c r="A12" s="66">
        <v>0</v>
      </c>
      <c r="B12" s="47" t="s">
        <v>119</v>
      </c>
      <c r="C12" s="66">
        <v>62716</v>
      </c>
      <c r="G12" s="10"/>
    </row>
    <row r="13" spans="1:7" s="8" customFormat="1" ht="18" customHeight="1">
      <c r="A13" s="66">
        <v>1142.86</v>
      </c>
      <c r="B13" s="47" t="s">
        <v>98</v>
      </c>
      <c r="C13" s="66"/>
      <c r="G13" s="10"/>
    </row>
    <row r="14" spans="1:3" ht="18.75">
      <c r="A14" s="60">
        <f>SUM(A4:A13)</f>
        <v>34545.92</v>
      </c>
      <c r="B14" s="45" t="s">
        <v>22</v>
      </c>
      <c r="C14" s="67">
        <f>SUM(C4:C13)</f>
        <v>106473.92</v>
      </c>
    </row>
    <row r="15" spans="1:3" s="8" customFormat="1" ht="18.75">
      <c r="A15" s="27"/>
      <c r="B15" s="48"/>
      <c r="C15" s="68"/>
    </row>
    <row r="16" spans="1:3" ht="18.75">
      <c r="A16" s="64" t="s">
        <v>96</v>
      </c>
      <c r="B16" s="45" t="s">
        <v>4</v>
      </c>
      <c r="C16" s="64" t="s">
        <v>114</v>
      </c>
    </row>
    <row r="17" spans="1:3" ht="20.25" customHeight="1">
      <c r="A17" s="59">
        <f>12343.62+4.01</f>
        <v>12347.630000000001</v>
      </c>
      <c r="B17" s="46" t="s">
        <v>121</v>
      </c>
      <c r="C17" s="59">
        <f>10813.44+1756.6+399.28</f>
        <v>12969.320000000002</v>
      </c>
    </row>
    <row r="18" spans="1:3" s="8" customFormat="1" ht="20.25" customHeight="1">
      <c r="A18" s="59">
        <v>207.74</v>
      </c>
      <c r="B18" s="46" t="s">
        <v>85</v>
      </c>
      <c r="C18" s="59">
        <v>0</v>
      </c>
    </row>
    <row r="19" spans="1:3" s="8" customFormat="1" ht="14.25" customHeight="1">
      <c r="A19" s="59">
        <v>390</v>
      </c>
      <c r="B19" s="46" t="s">
        <v>103</v>
      </c>
      <c r="C19" s="59">
        <v>531.08</v>
      </c>
    </row>
    <row r="20" spans="1:3" ht="15">
      <c r="A20" s="59">
        <v>359.1</v>
      </c>
      <c r="B20" s="46" t="s">
        <v>122</v>
      </c>
      <c r="C20" s="59">
        <v>166.7</v>
      </c>
    </row>
    <row r="21" spans="1:3" s="8" customFormat="1" ht="15">
      <c r="A21" s="59">
        <v>2218</v>
      </c>
      <c r="B21" s="46" t="s">
        <v>104</v>
      </c>
      <c r="C21" s="59">
        <v>768.8</v>
      </c>
    </row>
    <row r="22" spans="1:3" ht="15">
      <c r="A22" s="59">
        <v>220.69</v>
      </c>
      <c r="B22" s="46" t="s">
        <v>5</v>
      </c>
      <c r="C22" s="59">
        <v>0</v>
      </c>
    </row>
    <row r="23" spans="1:3" ht="15">
      <c r="A23" s="59">
        <v>0</v>
      </c>
      <c r="B23" s="46" t="s">
        <v>6</v>
      </c>
      <c r="C23" s="59">
        <v>572.43</v>
      </c>
    </row>
    <row r="24" spans="1:5" ht="15" customHeight="1">
      <c r="A24" s="59">
        <v>50</v>
      </c>
      <c r="B24" s="47" t="s">
        <v>95</v>
      </c>
      <c r="C24" s="59">
        <v>0</v>
      </c>
      <c r="D24" s="28"/>
      <c r="E24" s="28"/>
    </row>
    <row r="25" spans="1:5" ht="15">
      <c r="A25" s="59">
        <v>406.46</v>
      </c>
      <c r="B25" s="46" t="s">
        <v>7</v>
      </c>
      <c r="C25" s="59">
        <v>306.23</v>
      </c>
      <c r="D25" s="28"/>
      <c r="E25" s="28"/>
    </row>
    <row r="26" spans="1:5" ht="15">
      <c r="A26" s="59">
        <v>350</v>
      </c>
      <c r="B26" s="46" t="s">
        <v>8</v>
      </c>
      <c r="C26" s="59">
        <v>350</v>
      </c>
      <c r="D26" s="41"/>
      <c r="E26" s="28"/>
    </row>
    <row r="27" spans="1:5" ht="15">
      <c r="A27" s="59">
        <v>755.92</v>
      </c>
      <c r="B27" s="46" t="s">
        <v>108</v>
      </c>
      <c r="C27" s="59">
        <v>646.58</v>
      </c>
      <c r="D27" s="28"/>
      <c r="E27" s="28"/>
    </row>
    <row r="28" spans="1:3" ht="15">
      <c r="A28" s="59">
        <v>92</v>
      </c>
      <c r="B28" s="46" t="s">
        <v>105</v>
      </c>
      <c r="C28" s="59">
        <v>0</v>
      </c>
    </row>
    <row r="29" spans="1:3" ht="15">
      <c r="A29" s="59">
        <v>0</v>
      </c>
      <c r="B29" s="46" t="s">
        <v>69</v>
      </c>
      <c r="C29" s="59">
        <v>0</v>
      </c>
    </row>
    <row r="30" spans="1:3" ht="15">
      <c r="A30" s="59">
        <v>320</v>
      </c>
      <c r="B30" s="46" t="s">
        <v>9</v>
      </c>
      <c r="C30" s="59">
        <v>320</v>
      </c>
    </row>
    <row r="31" spans="1:9" s="4" customFormat="1" ht="15">
      <c r="A31" s="59">
        <v>511.35</v>
      </c>
      <c r="B31" s="46" t="s">
        <v>123</v>
      </c>
      <c r="C31" s="59">
        <v>57</v>
      </c>
      <c r="D31" s="5"/>
      <c r="F31" s="28"/>
      <c r="G31" s="28"/>
      <c r="H31" s="28"/>
      <c r="I31" s="28"/>
    </row>
    <row r="32" spans="1:9" s="8" customFormat="1" ht="15">
      <c r="A32" s="59">
        <v>2023.67</v>
      </c>
      <c r="B32" s="47" t="s">
        <v>111</v>
      </c>
      <c r="C32" s="59">
        <v>1992</v>
      </c>
      <c r="D32" s="5"/>
      <c r="F32" s="28"/>
      <c r="G32" s="28"/>
      <c r="H32" s="28"/>
      <c r="I32" s="28"/>
    </row>
    <row r="33" spans="1:9" s="8" customFormat="1" ht="15">
      <c r="A33" s="59">
        <v>1083.26</v>
      </c>
      <c r="B33" s="47" t="s">
        <v>109</v>
      </c>
      <c r="C33" s="59">
        <v>600</v>
      </c>
      <c r="D33" s="5"/>
      <c r="F33" s="28"/>
      <c r="G33" s="28"/>
      <c r="H33" s="28"/>
      <c r="I33" s="28"/>
    </row>
    <row r="34" spans="1:9" s="8" customFormat="1" ht="15">
      <c r="A34" s="59">
        <v>500</v>
      </c>
      <c r="B34" s="47" t="s">
        <v>94</v>
      </c>
      <c r="C34" s="59">
        <v>8397.57</v>
      </c>
      <c r="F34" s="41"/>
      <c r="G34" s="28"/>
      <c r="H34" s="28"/>
      <c r="I34" s="28"/>
    </row>
    <row r="35" spans="1:9" s="8" customFormat="1" ht="15">
      <c r="A35" s="59">
        <v>1611.33</v>
      </c>
      <c r="B35" s="47" t="s">
        <v>93</v>
      </c>
      <c r="C35" s="59">
        <v>0</v>
      </c>
      <c r="F35" s="41"/>
      <c r="G35" s="28"/>
      <c r="H35" s="28"/>
      <c r="I35" s="28"/>
    </row>
    <row r="36" spans="1:9" s="8" customFormat="1" ht="15">
      <c r="A36" s="59">
        <v>526</v>
      </c>
      <c r="B36" s="46" t="s">
        <v>107</v>
      </c>
      <c r="C36" s="59">
        <v>727.5</v>
      </c>
      <c r="F36" s="28"/>
      <c r="G36" s="28"/>
      <c r="H36" s="28"/>
      <c r="I36" s="28"/>
    </row>
    <row r="37" spans="1:4" s="8" customFormat="1" ht="15">
      <c r="A37" s="59">
        <v>1402</v>
      </c>
      <c r="B37" s="46" t="s">
        <v>106</v>
      </c>
      <c r="C37" s="59"/>
      <c r="D37" s="28"/>
    </row>
    <row r="38" spans="1:4" s="8" customFormat="1" ht="15">
      <c r="A38" s="59">
        <v>2247.1</v>
      </c>
      <c r="B38" s="46" t="s">
        <v>11</v>
      </c>
      <c r="C38" s="59">
        <v>955.53</v>
      </c>
      <c r="D38" s="28"/>
    </row>
    <row r="39" spans="1:4" s="8" customFormat="1" ht="15">
      <c r="A39" s="59">
        <v>189.68</v>
      </c>
      <c r="B39" s="46" t="s">
        <v>99</v>
      </c>
      <c r="C39" s="59">
        <v>0</v>
      </c>
      <c r="D39" s="28"/>
    </row>
    <row r="40" spans="1:4" s="8" customFormat="1" ht="15">
      <c r="A40" s="59">
        <v>2744.43</v>
      </c>
      <c r="B40" s="46" t="s">
        <v>101</v>
      </c>
      <c r="C40" s="59">
        <v>0</v>
      </c>
      <c r="D40" s="28"/>
    </row>
    <row r="41" spans="1:4" s="8" customFormat="1" ht="15">
      <c r="A41" s="59">
        <v>1493.62</v>
      </c>
      <c r="B41" s="46" t="s">
        <v>110</v>
      </c>
      <c r="C41" s="59">
        <v>0</v>
      </c>
      <c r="D41" s="28"/>
    </row>
    <row r="42" spans="1:4" s="8" customFormat="1" ht="15">
      <c r="A42" s="59">
        <v>200</v>
      </c>
      <c r="B42" s="46" t="s">
        <v>100</v>
      </c>
      <c r="C42" s="59">
        <v>0</v>
      </c>
      <c r="D42" s="28"/>
    </row>
    <row r="43" spans="1:4" s="8" customFormat="1" ht="15">
      <c r="A43" s="59">
        <v>398</v>
      </c>
      <c r="B43" s="46" t="s">
        <v>102</v>
      </c>
      <c r="C43" s="59">
        <v>0</v>
      </c>
      <c r="D43" s="28"/>
    </row>
    <row r="44" spans="1:4" s="8" customFormat="1" ht="15">
      <c r="A44" s="59"/>
      <c r="B44" s="46" t="s">
        <v>120</v>
      </c>
      <c r="C44" s="59">
        <v>61946.99</v>
      </c>
      <c r="D44" s="28"/>
    </row>
    <row r="45" spans="1:4" ht="18.75">
      <c r="A45" s="12">
        <f>SUM(A17:A44)</f>
        <v>32647.979999999992</v>
      </c>
      <c r="B45" s="49" t="s">
        <v>10</v>
      </c>
      <c r="C45" s="70">
        <f>SUM(C17:C44)</f>
        <v>91307.73</v>
      </c>
      <c r="D45" s="41"/>
    </row>
    <row r="46" spans="1:4" ht="15">
      <c r="A46" s="16"/>
      <c r="B46" s="46"/>
      <c r="C46" s="11"/>
      <c r="D46" s="28"/>
    </row>
    <row r="47" spans="1:3" ht="18.75">
      <c r="A47" s="61">
        <v>0</v>
      </c>
      <c r="B47" s="50" t="s">
        <v>24</v>
      </c>
      <c r="C47" s="63">
        <v>0</v>
      </c>
    </row>
    <row r="48" spans="1:3" s="8" customFormat="1" ht="18.75">
      <c r="A48" s="60">
        <f>SUM(A14-A45)</f>
        <v>1897.940000000006</v>
      </c>
      <c r="B48" s="50" t="s">
        <v>23</v>
      </c>
      <c r="C48" s="71">
        <f>SUM(C14-C45)</f>
        <v>15166.190000000002</v>
      </c>
    </row>
    <row r="49" spans="1:3" s="8" customFormat="1" ht="15">
      <c r="A49" s="11"/>
      <c r="B49" s="56"/>
      <c r="C49" s="11"/>
    </row>
    <row r="50" spans="1:3" s="4" customFormat="1" ht="21">
      <c r="A50" s="62"/>
      <c r="B50" s="51" t="s">
        <v>0</v>
      </c>
      <c r="C50" s="65"/>
    </row>
    <row r="51" spans="1:3" ht="21">
      <c r="A51" s="62"/>
      <c r="B51" s="52" t="s">
        <v>116</v>
      </c>
      <c r="C51" s="65"/>
    </row>
    <row r="52" spans="1:3" ht="15">
      <c r="A52" s="11"/>
      <c r="B52" s="46"/>
      <c r="C52" s="11"/>
    </row>
    <row r="53" spans="1:3" ht="18.75">
      <c r="A53" s="58">
        <v>32666.12</v>
      </c>
      <c r="B53" s="53" t="s">
        <v>115</v>
      </c>
      <c r="C53" s="58">
        <f>A74</f>
        <v>34564.06</v>
      </c>
    </row>
    <row r="54" spans="1:3" ht="18.75">
      <c r="A54" s="11"/>
      <c r="B54" s="57"/>
      <c r="C54" s="11"/>
    </row>
    <row r="55" spans="1:3" ht="18.75">
      <c r="A55" s="67">
        <f>A14</f>
        <v>34545.92</v>
      </c>
      <c r="B55" s="53" t="s">
        <v>12</v>
      </c>
      <c r="C55" s="67">
        <f>C14</f>
        <v>106473.92</v>
      </c>
    </row>
    <row r="56" spans="1:3" ht="18.75">
      <c r="A56" s="11"/>
      <c r="B56" s="53"/>
      <c r="C56" s="11"/>
    </row>
    <row r="57" spans="1:3" ht="18.75">
      <c r="A57" s="58">
        <f>A53+A55</f>
        <v>67212.04</v>
      </c>
      <c r="B57" s="48" t="s">
        <v>13</v>
      </c>
      <c r="C57" s="58">
        <f>C53+C55</f>
        <v>141037.97999999998</v>
      </c>
    </row>
    <row r="58" spans="1:3" ht="18.75">
      <c r="A58" s="11"/>
      <c r="B58" s="53"/>
      <c r="C58" s="11"/>
    </row>
    <row r="59" spans="1:3" ht="18.75">
      <c r="A59" s="25">
        <f>A45</f>
        <v>32647.979999999992</v>
      </c>
      <c r="B59" s="53" t="s">
        <v>14</v>
      </c>
      <c r="C59" s="25">
        <f>C45</f>
        <v>91307.73</v>
      </c>
    </row>
    <row r="60" spans="1:3" ht="18.75">
      <c r="A60" s="11"/>
      <c r="B60" s="53" t="s">
        <v>70</v>
      </c>
      <c r="C60" s="11"/>
    </row>
    <row r="61" spans="1:5" ht="18.75">
      <c r="A61" s="58">
        <f>A57-A59</f>
        <v>34564.06</v>
      </c>
      <c r="B61" s="48" t="s">
        <v>84</v>
      </c>
      <c r="C61" s="58">
        <f>SUM(C57-C59)</f>
        <v>49730.249999999985</v>
      </c>
      <c r="D61" s="5"/>
      <c r="E61" s="5"/>
    </row>
    <row r="62" spans="1:3" ht="15">
      <c r="A62" s="11"/>
      <c r="B62" s="46"/>
      <c r="C62" s="11"/>
    </row>
    <row r="63" spans="1:3" ht="15">
      <c r="A63" s="11"/>
      <c r="B63" s="46"/>
      <c r="C63" s="11"/>
    </row>
    <row r="64" spans="1:3" ht="18.75">
      <c r="A64" s="62"/>
      <c r="B64" s="45" t="s">
        <v>15</v>
      </c>
      <c r="C64" s="11"/>
    </row>
    <row r="65" spans="1:3" ht="18.75">
      <c r="A65" s="11"/>
      <c r="B65" s="53"/>
      <c r="C65" s="11"/>
    </row>
    <row r="66" spans="1:3" ht="18.75">
      <c r="A66" s="58">
        <v>28578.05</v>
      </c>
      <c r="B66" s="53" t="s">
        <v>16</v>
      </c>
      <c r="C66" s="58">
        <v>37505.04</v>
      </c>
    </row>
    <row r="67" spans="1:6" ht="18.75">
      <c r="A67" s="58">
        <v>2862.7</v>
      </c>
      <c r="B67" s="53" t="s">
        <v>72</v>
      </c>
      <c r="C67" s="58">
        <v>2863.11</v>
      </c>
      <c r="D67" s="26"/>
      <c r="F67" s="26"/>
    </row>
    <row r="68" spans="1:3" ht="18.75">
      <c r="A68" s="58">
        <v>3123.31</v>
      </c>
      <c r="B68" s="53" t="s">
        <v>17</v>
      </c>
      <c r="C68" s="58">
        <v>3123.62</v>
      </c>
    </row>
    <row r="69" spans="1:3" s="8" customFormat="1" ht="18.75">
      <c r="A69" s="58"/>
      <c r="B69" s="53" t="s">
        <v>124</v>
      </c>
      <c r="C69" s="58">
        <v>6238.48</v>
      </c>
    </row>
    <row r="70" spans="1:3" ht="18.75">
      <c r="A70" s="58">
        <f>SUM(A66:A68)</f>
        <v>34564.06</v>
      </c>
      <c r="B70" s="48" t="s">
        <v>18</v>
      </c>
      <c r="C70" s="58">
        <f>SUM(C66:C69)</f>
        <v>49730.25</v>
      </c>
    </row>
    <row r="71" spans="1:3" ht="18.75">
      <c r="A71" s="58"/>
      <c r="B71" s="53"/>
      <c r="C71" s="58"/>
    </row>
    <row r="72" spans="1:7" ht="18.75">
      <c r="A72" s="58">
        <v>0</v>
      </c>
      <c r="B72" s="53" t="s">
        <v>77</v>
      </c>
      <c r="C72" s="58">
        <v>0</v>
      </c>
      <c r="G72" s="5"/>
    </row>
    <row r="73" spans="1:7" ht="18.75">
      <c r="A73" s="59"/>
      <c r="B73" s="53"/>
      <c r="C73" s="59"/>
      <c r="G73" s="5"/>
    </row>
    <row r="74" spans="1:7" ht="18.75">
      <c r="A74" s="58">
        <v>34564.06</v>
      </c>
      <c r="B74" s="48" t="s">
        <v>18</v>
      </c>
      <c r="C74" s="58">
        <f>C70-C72</f>
        <v>49730.25</v>
      </c>
      <c r="G74" s="5"/>
    </row>
    <row r="75" ht="15">
      <c r="C75" s="5"/>
    </row>
    <row r="76" spans="1:3" ht="18.75">
      <c r="A76" s="21" t="s">
        <v>66</v>
      </c>
      <c r="B76" s="22"/>
      <c r="C76" s="18"/>
    </row>
    <row r="77" spans="1:3" ht="18.75">
      <c r="A77" s="22" t="s">
        <v>67</v>
      </c>
      <c r="B77" s="22"/>
      <c r="C77" s="17"/>
    </row>
    <row r="78" spans="1:4" s="8" customFormat="1" ht="18.75">
      <c r="A78" s="22"/>
      <c r="B78" s="22"/>
      <c r="C78" s="17"/>
      <c r="D78" s="42"/>
    </row>
    <row r="79" spans="1:3" ht="18.75">
      <c r="A79" s="22" t="s">
        <v>65</v>
      </c>
      <c r="B79" s="22"/>
      <c r="C79" s="17"/>
    </row>
    <row r="80" spans="1:4" ht="18.75">
      <c r="A80" s="22" t="s">
        <v>64</v>
      </c>
      <c r="B80" s="22"/>
      <c r="C80" s="17"/>
      <c r="D80" s="42"/>
    </row>
    <row r="81" spans="1:3" ht="18.75">
      <c r="A81" s="73" t="s">
        <v>19</v>
      </c>
      <c r="B81" s="74" t="s">
        <v>70</v>
      </c>
      <c r="C81" s="17"/>
    </row>
    <row r="82" spans="1:3" s="8" customFormat="1" ht="18.75">
      <c r="A82" s="73"/>
      <c r="B82" s="75"/>
      <c r="C82" s="17"/>
    </row>
    <row r="83" spans="1:3" s="8" customFormat="1" ht="18.75">
      <c r="A83" s="73" t="s">
        <v>65</v>
      </c>
      <c r="B83" s="73"/>
      <c r="C83" s="17"/>
    </row>
    <row r="84" spans="1:4" s="8" customFormat="1" ht="18.75">
      <c r="A84" s="73" t="s">
        <v>112</v>
      </c>
      <c r="B84" s="73" t="s">
        <v>113</v>
      </c>
      <c r="C84" s="17"/>
      <c r="D84" s="42"/>
    </row>
    <row r="85" spans="1:3" s="8" customFormat="1" ht="18.75">
      <c r="A85" s="73" t="s">
        <v>19</v>
      </c>
      <c r="B85" s="74" t="s">
        <v>125</v>
      </c>
      <c r="C85" s="17"/>
    </row>
    <row r="86" spans="1:3" ht="18.75">
      <c r="A86" s="73"/>
      <c r="B86" s="73"/>
      <c r="C86" s="17"/>
    </row>
    <row r="87" spans="1:3" ht="18.75">
      <c r="A87" s="76" t="s">
        <v>68</v>
      </c>
      <c r="B87" s="73"/>
      <c r="C87" s="17"/>
    </row>
    <row r="88" spans="1:3" ht="18.75">
      <c r="A88" s="74" t="s">
        <v>125</v>
      </c>
      <c r="B88" s="73"/>
      <c r="C88" s="17"/>
    </row>
    <row r="89" spans="1:3" s="8" customFormat="1" ht="18.75">
      <c r="A89" s="22"/>
      <c r="B89" s="22"/>
      <c r="C89" s="17"/>
    </row>
    <row r="90" spans="1:3" ht="18.75">
      <c r="A90" s="23"/>
      <c r="B90" s="22"/>
      <c r="C90" s="19"/>
    </row>
    <row r="91" spans="1:3" ht="18.75">
      <c r="A91" s="23"/>
      <c r="B91" s="22"/>
      <c r="C91" s="19"/>
    </row>
    <row r="92" spans="1:3" ht="18.75">
      <c r="A92" s="72"/>
      <c r="B92" s="22"/>
      <c r="C92" s="19"/>
    </row>
    <row r="93" spans="1:3" ht="18.75">
      <c r="A93" s="23"/>
      <c r="B93" s="22"/>
      <c r="C93" s="19"/>
    </row>
    <row r="94" ht="15">
      <c r="C94" s="5"/>
    </row>
    <row r="99" spans="1:2" s="4" customFormat="1" ht="15">
      <c r="A99" s="36"/>
      <c r="B99" s="36"/>
    </row>
    <row r="100" spans="1:2" s="4" customFormat="1" ht="15">
      <c r="A100" s="36"/>
      <c r="B100" s="36"/>
    </row>
    <row r="101" spans="1:2" s="4" customFormat="1" ht="15">
      <c r="A101" s="36"/>
      <c r="B101" s="36"/>
    </row>
    <row r="102" spans="1:2" s="4" customFormat="1" ht="15">
      <c r="A102" s="36"/>
      <c r="B102" s="36"/>
    </row>
    <row r="103" spans="1:2" s="4" customFormat="1" ht="15">
      <c r="A103" s="36"/>
      <c r="B103" s="36"/>
    </row>
    <row r="104" spans="1:2" s="4" customFormat="1" ht="15">
      <c r="A104" s="36"/>
      <c r="B104" s="36"/>
    </row>
    <row r="105" spans="1:2" s="4" customFormat="1" ht="15">
      <c r="A105" s="36"/>
      <c r="B105" s="36"/>
    </row>
    <row r="106" spans="1:2" s="4" customFormat="1" ht="15">
      <c r="A106" s="36"/>
      <c r="B106" s="36"/>
    </row>
    <row r="107" spans="1:2" s="4" customFormat="1" ht="15">
      <c r="A107" s="36"/>
      <c r="B107" s="36"/>
    </row>
    <row r="108" spans="1:2" s="4" customFormat="1" ht="15">
      <c r="A108" s="36"/>
      <c r="B108" s="36"/>
    </row>
    <row r="109" spans="1:2" s="4" customFormat="1" ht="15">
      <c r="A109" s="36"/>
      <c r="B109" s="36"/>
    </row>
    <row r="110" spans="1:2" s="4" customFormat="1" ht="15">
      <c r="A110" s="36"/>
      <c r="B110" s="36"/>
    </row>
    <row r="111" spans="1:2" s="4" customFormat="1" ht="15">
      <c r="A111" s="36"/>
      <c r="B111" s="36"/>
    </row>
    <row r="112" spans="1:2" s="4" customFormat="1" ht="15">
      <c r="A112" s="36"/>
      <c r="B112" s="36"/>
    </row>
    <row r="113" spans="1:2" s="4" customFormat="1" ht="15">
      <c r="A113" s="36"/>
      <c r="B113" s="36"/>
    </row>
    <row r="114" spans="1:2" s="4" customFormat="1" ht="15">
      <c r="A114" s="36"/>
      <c r="B114" s="36"/>
    </row>
  </sheetData>
  <mergeCells count="2">
    <mergeCell ref="B2:C2"/>
    <mergeCell ref="B1:C1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workbookViewId="0" topLeftCell="A1">
      <selection activeCell="B40" sqref="B40"/>
    </sheetView>
  </sheetViews>
  <sheetFormatPr defaultColWidth="8.8515625" defaultRowHeight="15"/>
  <cols>
    <col min="1" max="1" width="14.7109375" style="0" bestFit="1" customWidth="1"/>
    <col min="2" max="2" width="31.421875" style="0" customWidth="1"/>
    <col min="3" max="3" width="39.421875" style="0" customWidth="1"/>
  </cols>
  <sheetData>
    <row r="1" spans="1:5" ht="18">
      <c r="A1" s="2" t="s">
        <v>29</v>
      </c>
      <c r="B1" s="2"/>
      <c r="C1" s="2"/>
      <c r="D1" s="2"/>
      <c r="E1" s="1"/>
    </row>
    <row r="2" spans="1:5" ht="18">
      <c r="A2" s="2" t="s">
        <v>30</v>
      </c>
      <c r="B2" s="1"/>
      <c r="C2" s="1"/>
      <c r="D2" s="1"/>
      <c r="E2" s="1"/>
    </row>
    <row r="3" spans="1:5" ht="15.75">
      <c r="A3" s="29" t="s">
        <v>86</v>
      </c>
      <c r="B3" s="3" t="s">
        <v>80</v>
      </c>
      <c r="C3" s="1"/>
      <c r="D3" s="1"/>
      <c r="E3" s="1"/>
    </row>
    <row r="4" spans="2:5" ht="15">
      <c r="B4" s="29" t="s">
        <v>31</v>
      </c>
      <c r="C4" s="30"/>
      <c r="D4" s="30"/>
      <c r="E4" s="1"/>
    </row>
    <row r="5" spans="1:5" ht="15">
      <c r="A5" s="30"/>
      <c r="B5" s="31" t="s">
        <v>41</v>
      </c>
      <c r="C5" s="31"/>
      <c r="D5" s="32">
        <v>500</v>
      </c>
      <c r="E5" s="1"/>
    </row>
    <row r="6" spans="1:5" ht="15">
      <c r="A6" s="30"/>
      <c r="B6" s="31" t="s">
        <v>32</v>
      </c>
      <c r="C6" s="31"/>
      <c r="D6" s="32">
        <v>500</v>
      </c>
      <c r="E6" s="1"/>
    </row>
    <row r="7" spans="1:5" ht="15">
      <c r="A7" s="30"/>
      <c r="B7" s="31" t="s">
        <v>33</v>
      </c>
      <c r="C7" s="31"/>
      <c r="D7" s="32">
        <v>500</v>
      </c>
      <c r="E7" s="1"/>
    </row>
    <row r="8" spans="1:5" ht="15">
      <c r="A8" s="30"/>
      <c r="B8" s="29" t="s">
        <v>34</v>
      </c>
      <c r="C8" s="30"/>
      <c r="D8" s="30"/>
      <c r="E8" s="1"/>
    </row>
    <row r="9" spans="1:5" ht="15">
      <c r="A9" s="30"/>
      <c r="B9" s="31" t="s">
        <v>56</v>
      </c>
      <c r="C9" s="31"/>
      <c r="D9" s="32">
        <v>1150</v>
      </c>
      <c r="E9" s="1"/>
    </row>
    <row r="10" spans="1:5" ht="15">
      <c r="A10" s="30"/>
      <c r="B10" s="31" t="s">
        <v>40</v>
      </c>
      <c r="C10" s="31"/>
      <c r="D10" s="32">
        <v>500</v>
      </c>
      <c r="E10" s="1"/>
    </row>
    <row r="11" spans="1:5" ht="15">
      <c r="A11" s="30"/>
      <c r="B11" s="30"/>
      <c r="C11" s="30"/>
      <c r="D11" s="30"/>
      <c r="E11" s="1"/>
    </row>
    <row r="12" spans="1:5" ht="15">
      <c r="A12" s="30"/>
      <c r="B12" s="29" t="s">
        <v>81</v>
      </c>
      <c r="C12" s="30"/>
      <c r="D12" s="30"/>
      <c r="E12" s="1"/>
    </row>
    <row r="13" spans="1:5" ht="15">
      <c r="A13" s="30"/>
      <c r="B13" s="29" t="s">
        <v>35</v>
      </c>
      <c r="C13" s="30"/>
      <c r="D13" s="30"/>
      <c r="E13" s="1"/>
    </row>
    <row r="14" spans="1:5" ht="15">
      <c r="A14" s="30"/>
      <c r="B14" s="31" t="s">
        <v>36</v>
      </c>
      <c r="C14" s="31"/>
      <c r="D14" s="32">
        <v>250</v>
      </c>
      <c r="E14" s="1"/>
    </row>
    <row r="15" spans="1:5" ht="15">
      <c r="A15" s="30"/>
      <c r="B15" s="31" t="s">
        <v>37</v>
      </c>
      <c r="C15" s="31"/>
      <c r="D15" s="32">
        <v>250</v>
      </c>
      <c r="E15" s="1"/>
    </row>
    <row r="16" spans="1:5" ht="15">
      <c r="A16" s="30"/>
      <c r="B16" s="31" t="s">
        <v>38</v>
      </c>
      <c r="C16" s="31"/>
      <c r="D16" s="32">
        <v>250</v>
      </c>
      <c r="E16" s="1"/>
    </row>
    <row r="17" spans="1:5" ht="15">
      <c r="A17" s="30"/>
      <c r="B17" s="31" t="s">
        <v>39</v>
      </c>
      <c r="C17" s="31"/>
      <c r="D17" s="32">
        <v>250</v>
      </c>
      <c r="E17" s="1"/>
    </row>
    <row r="18" spans="1:5" ht="15">
      <c r="A18" s="20"/>
      <c r="B18" s="20"/>
      <c r="C18" s="20"/>
      <c r="D18" s="1"/>
      <c r="E18" s="1"/>
    </row>
    <row r="19" spans="1:5" s="8" customFormat="1" ht="15">
      <c r="A19" s="20"/>
      <c r="B19" s="54" t="s">
        <v>88</v>
      </c>
      <c r="C19" s="55" t="s">
        <v>89</v>
      </c>
      <c r="D19" s="1">
        <v>0</v>
      </c>
      <c r="E19" s="1"/>
    </row>
    <row r="20" spans="1:5" s="8" customFormat="1" ht="15">
      <c r="A20" s="20"/>
      <c r="B20" s="34" t="s">
        <v>83</v>
      </c>
      <c r="C20" s="5"/>
      <c r="D20" s="9"/>
      <c r="E20" s="1"/>
    </row>
    <row r="21" spans="1:5" s="8" customFormat="1" ht="15">
      <c r="A21" s="20"/>
      <c r="B21" s="36" t="s">
        <v>87</v>
      </c>
      <c r="C21" s="36" t="s">
        <v>82</v>
      </c>
      <c r="D21" s="43">
        <v>250</v>
      </c>
      <c r="E21" s="1"/>
    </row>
    <row r="22" spans="1:5" s="8" customFormat="1" ht="15">
      <c r="A22" s="20"/>
      <c r="B22" s="5"/>
      <c r="C22" s="5"/>
      <c r="D22" s="9"/>
      <c r="E22" s="1"/>
    </row>
    <row r="23" spans="1:5" ht="36.75">
      <c r="A23" s="30"/>
      <c r="B23" s="34" t="s">
        <v>53</v>
      </c>
      <c r="C23" s="44" t="s">
        <v>78</v>
      </c>
      <c r="D23" s="9">
        <v>500</v>
      </c>
      <c r="E23" s="1"/>
    </row>
    <row r="24" spans="1:5" ht="15">
      <c r="A24" s="30"/>
      <c r="B24" s="33" t="s">
        <v>62</v>
      </c>
      <c r="C24" s="33" t="s">
        <v>60</v>
      </c>
      <c r="D24" s="43">
        <v>650</v>
      </c>
      <c r="E24" s="1"/>
    </row>
    <row r="25" spans="1:5" s="4" customFormat="1" ht="15">
      <c r="A25" s="30"/>
      <c r="B25" s="33" t="s">
        <v>61</v>
      </c>
      <c r="C25" s="33" t="s">
        <v>63</v>
      </c>
      <c r="D25" s="9">
        <v>600</v>
      </c>
      <c r="E25" s="1"/>
    </row>
    <row r="26" spans="1:5" ht="15">
      <c r="A26" s="30"/>
      <c r="B26" s="33" t="s">
        <v>57</v>
      </c>
      <c r="C26" s="33"/>
      <c r="D26" s="9">
        <v>300</v>
      </c>
      <c r="E26" s="1"/>
    </row>
    <row r="27" spans="1:5" s="8" customFormat="1" ht="15">
      <c r="A27" s="30"/>
      <c r="B27" s="36"/>
      <c r="C27" s="36"/>
      <c r="D27" s="43"/>
      <c r="E27" s="1"/>
    </row>
    <row r="28" spans="1:5" s="8" customFormat="1" ht="15">
      <c r="A28" s="30"/>
      <c r="B28" s="36" t="s">
        <v>73</v>
      </c>
      <c r="C28" s="36" t="s">
        <v>75</v>
      </c>
      <c r="D28" s="43">
        <v>300</v>
      </c>
      <c r="E28" s="1"/>
    </row>
    <row r="29" spans="1:5" s="8" customFormat="1" ht="15">
      <c r="A29" s="30"/>
      <c r="B29" s="36" t="s">
        <v>74</v>
      </c>
      <c r="C29" s="36" t="s">
        <v>76</v>
      </c>
      <c r="D29" s="43">
        <v>1000</v>
      </c>
      <c r="E29" s="1"/>
    </row>
    <row r="30" spans="1:5" s="8" customFormat="1" ht="30">
      <c r="A30" s="30"/>
      <c r="B30" s="36" t="s">
        <v>79</v>
      </c>
      <c r="C30" s="35" t="s">
        <v>90</v>
      </c>
      <c r="D30" s="43"/>
      <c r="E30" s="1"/>
    </row>
    <row r="31" spans="1:5" s="8" customFormat="1" ht="15">
      <c r="A31" s="30"/>
      <c r="B31" s="30"/>
      <c r="C31" s="30"/>
      <c r="D31" s="7"/>
      <c r="E31" s="1"/>
    </row>
    <row r="32" spans="1:5" ht="15">
      <c r="A32" s="30"/>
      <c r="B32" s="29" t="s">
        <v>54</v>
      </c>
      <c r="C32" s="29"/>
      <c r="D32" s="6">
        <f>SUM(D5:D30)</f>
        <v>7750</v>
      </c>
      <c r="E32" s="1"/>
    </row>
    <row r="33" spans="1:5" ht="15">
      <c r="A33" s="30"/>
      <c r="B33" s="30"/>
      <c r="C33" s="30"/>
      <c r="D33" s="1"/>
      <c r="E33" s="1"/>
    </row>
    <row r="34" spans="1:5" ht="15">
      <c r="A34" s="30"/>
      <c r="B34" s="34" t="s">
        <v>52</v>
      </c>
      <c r="C34" s="35"/>
      <c r="D34" s="7"/>
      <c r="E34" s="1"/>
    </row>
    <row r="35" spans="1:5" ht="15">
      <c r="A35" s="36"/>
      <c r="B35" s="36" t="s">
        <v>42</v>
      </c>
      <c r="C35" s="36" t="s">
        <v>43</v>
      </c>
      <c r="D35" s="1">
        <v>0</v>
      </c>
      <c r="E35" s="1"/>
    </row>
    <row r="36" spans="1:5" ht="15">
      <c r="A36" s="36"/>
      <c r="B36" s="36" t="s">
        <v>44</v>
      </c>
      <c r="C36" s="36" t="s">
        <v>91</v>
      </c>
      <c r="D36" s="13">
        <v>820.78</v>
      </c>
      <c r="E36" s="1"/>
    </row>
    <row r="37" spans="1:5" ht="15">
      <c r="A37" s="36"/>
      <c r="B37" s="36" t="s">
        <v>45</v>
      </c>
      <c r="C37" s="36" t="s">
        <v>71</v>
      </c>
      <c r="D37" s="14"/>
      <c r="E37" s="1"/>
    </row>
    <row r="38" spans="1:5" s="4" customFormat="1" ht="15">
      <c r="A38" s="36"/>
      <c r="B38" s="36" t="s">
        <v>58</v>
      </c>
      <c r="C38" s="36"/>
      <c r="D38" s="15">
        <v>0</v>
      </c>
      <c r="E38" s="1"/>
    </row>
    <row r="39" spans="1:5" ht="15">
      <c r="A39" s="30"/>
      <c r="B39" s="36" t="s">
        <v>46</v>
      </c>
      <c r="C39" s="36" t="s">
        <v>47</v>
      </c>
      <c r="D39" s="1">
        <v>0</v>
      </c>
      <c r="E39" s="1"/>
    </row>
    <row r="40" spans="1:5" ht="96.75" customHeight="1">
      <c r="A40" s="36"/>
      <c r="B40" s="37" t="s">
        <v>48</v>
      </c>
      <c r="C40" s="38" t="s">
        <v>92</v>
      </c>
      <c r="D40" s="1"/>
      <c r="E40" s="1"/>
    </row>
    <row r="41" spans="1:3" ht="15">
      <c r="A41" s="36"/>
      <c r="B41" s="36" t="s">
        <v>49</v>
      </c>
      <c r="C41" s="36" t="s">
        <v>25</v>
      </c>
    </row>
    <row r="42" spans="1:3" ht="15">
      <c r="A42" s="36"/>
      <c r="B42" s="36" t="s">
        <v>50</v>
      </c>
      <c r="C42" s="36" t="s">
        <v>25</v>
      </c>
    </row>
    <row r="43" spans="1:3" ht="15">
      <c r="A43" s="36"/>
      <c r="B43" s="36" t="s">
        <v>51</v>
      </c>
      <c r="C43" s="36" t="s">
        <v>25</v>
      </c>
    </row>
    <row r="44" spans="1:3" s="4" customFormat="1" ht="15">
      <c r="A44" s="36"/>
      <c r="B44" s="30"/>
      <c r="C44" s="36"/>
    </row>
    <row r="45" spans="1:3" ht="15.75">
      <c r="A45" s="39" t="s">
        <v>26</v>
      </c>
      <c r="B45" s="39"/>
      <c r="C45" s="36"/>
    </row>
    <row r="46" spans="1:3" ht="15.75">
      <c r="A46" s="39" t="s">
        <v>27</v>
      </c>
      <c r="B46" s="39"/>
      <c r="C46" s="36"/>
    </row>
    <row r="47" spans="1:3" ht="15.75">
      <c r="A47" s="39" t="s">
        <v>28</v>
      </c>
      <c r="B47" s="39"/>
      <c r="C47" s="36"/>
    </row>
    <row r="48" spans="1:3" s="8" customFormat="1" ht="15.75">
      <c r="A48" s="40">
        <v>43601</v>
      </c>
      <c r="B48" s="39"/>
      <c r="C48" s="36"/>
    </row>
    <row r="49" spans="1:3" ht="15">
      <c r="A49" s="36"/>
      <c r="B49" s="36"/>
      <c r="C49" s="36"/>
    </row>
    <row r="50" spans="1:3" ht="15">
      <c r="A50" s="36"/>
      <c r="B50" s="36"/>
      <c r="C50" s="36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clerk</cp:lastModifiedBy>
  <cp:lastPrinted>2022-04-06T13:12:23Z</cp:lastPrinted>
  <dcterms:created xsi:type="dcterms:W3CDTF">2012-04-20T06:30:26Z</dcterms:created>
  <dcterms:modified xsi:type="dcterms:W3CDTF">2022-06-13T15:33:16Z</dcterms:modified>
  <cp:category/>
  <cp:version/>
  <cp:contentType/>
  <cp:contentStatus/>
</cp:coreProperties>
</file>